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29"/>
  <workbookPr defaultThemeVersion="124226"/>
  <mc:AlternateContent xmlns:mc="http://schemas.openxmlformats.org/markup-compatibility/2006">
    <mc:Choice Requires="x15">
      <x15ac:absPath xmlns:x15ac="http://schemas.microsoft.com/office/spreadsheetml/2010/11/ac" url="C:\Users\lgarcia\Desktop\julio\"/>
    </mc:Choice>
  </mc:AlternateContent>
  <xr:revisionPtr revIDLastSave="0" documentId="13_ncr:1_{7B3E44F3-E460-4A54-973D-B66F48EDFD34}" xr6:coauthVersionLast="45" xr6:coauthVersionMax="45" xr10:uidLastSave="{00000000-0000-0000-0000-000000000000}"/>
  <bookViews>
    <workbookView xWindow="-110" yWindow="-110" windowWidth="19420" windowHeight="1042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L29" i="1" l="1"/>
  <c r="L26" i="1"/>
  <c r="L25" i="1"/>
  <c r="L23" i="1"/>
  <c r="L21" i="1"/>
  <c r="M23" i="1"/>
  <c r="M29" i="1"/>
  <c r="K29" i="1"/>
  <c r="M26" i="1"/>
  <c r="K26" i="1"/>
  <c r="M25" i="1"/>
  <c r="K25" i="1"/>
  <c r="K23" i="1"/>
  <c r="M21" i="1"/>
  <c r="K21" i="1"/>
  <c r="J26" i="1"/>
  <c r="J25" i="1"/>
  <c r="J23" i="1"/>
  <c r="J21" i="1"/>
  <c r="M19" i="1"/>
  <c r="L19" i="1"/>
  <c r="K19" i="1"/>
  <c r="M14" i="1"/>
  <c r="L14" i="1"/>
  <c r="K14" i="1"/>
  <c r="M11" i="1"/>
  <c r="L11" i="1"/>
  <c r="K11" i="1"/>
  <c r="J19" i="1"/>
  <c r="J14" i="1"/>
  <c r="J11" i="1"/>
  <c r="J29" i="1" l="1"/>
  <c r="H30" i="1" l="1"/>
  <c r="K20" i="1" l="1"/>
  <c r="L20" i="1"/>
  <c r="M20" i="1"/>
  <c r="K10" i="1" l="1"/>
  <c r="K30" i="1" l="1"/>
  <c r="L10" i="1"/>
  <c r="L30" i="1" s="1"/>
  <c r="L32" i="1" s="1"/>
  <c r="J10" i="1"/>
  <c r="J20" i="1" l="1"/>
  <c r="J30" i="1" s="1"/>
  <c r="M10" i="1"/>
  <c r="M30" i="1" s="1"/>
  <c r="I30" i="1"/>
</calcChain>
</file>

<file path=xl/sharedStrings.xml><?xml version="1.0" encoding="utf-8"?>
<sst xmlns="http://schemas.openxmlformats.org/spreadsheetml/2006/main" count="153" uniqueCount="78">
  <si>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</si>
  <si>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</si>
  <si>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</si>
  <si>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</si>
  <si>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</si>
  <si>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</si>
  <si>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</si>
  <si>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</si>
  <si>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</si>
  <si>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</si>
  <si>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</si>
  <si>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</si>
  <si>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</si>
  <si>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</si>
  <si>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</si>
  <si>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</si>
  <si>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</si>
  <si>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</si>
  <si>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</si>
  <si>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</si>
  <si>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</si>
  <si>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</si>
  <si>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</si>
  <si>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</si>
  <si>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</si>
  <si>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</si>
  <si>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</si>
  <si>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</si>
  <si>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</si>
  <si>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</si>
  <si>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</si>
  <si>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</si>
  <si>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</si>
  <si>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</si>
  <si>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</si>
  <si>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</si>
  <si>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</si>
  <si>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</si>
  <si>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</si>
  <si>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</si>
  <si>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</si>
  <si>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</si>
  <si>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</si>
  <si>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</si>
  <si>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</si>
  <si>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</si>
  <si>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</si>
  <si>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</si>
  <si>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</si>
  <si>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</si>
  <si>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</si>
  <si>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</si>
  <si>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</si>
  <si>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REMUNERACIONES AL PERSONAL DE CARÁCTER PERMENENTE</t>
  </si>
  <si>
    <t>REMUNERACIONES AL PERSONAL DE CARÁCTER TRANSITORIO</t>
  </si>
  <si>
    <t>SERVICIOS BASICOS</t>
  </si>
  <si>
    <t xml:space="preserve">No se generó ninguna modificacion </t>
  </si>
  <si>
    <t>Área Administrativa</t>
  </si>
  <si>
    <t>MATERIALES Y SUMINISTROS</t>
  </si>
  <si>
    <t>MATERIALES DE ADMINISTRACION, EMISIÓN DE DOCUMENTOS</t>
  </si>
  <si>
    <t>ALIMENTOS Y UTENSILIOS</t>
  </si>
  <si>
    <t>MATERIAS PRIMAS Y MATERIALES DE PRODUCCION Y COMERCIALIZACIÓN</t>
  </si>
  <si>
    <t>MATERIALES Y ARTICULOS DE CONSTRUCCION Y DE REPARA</t>
  </si>
  <si>
    <t>PRODUCTOS QUIMICOS, FARMACÉUTICOS Y DE LABORATORIO</t>
  </si>
  <si>
    <t>COMBUSTIBLES, LUBRICANTES Y ADITIVOS</t>
  </si>
  <si>
    <t>VESTUARIOS,BLANCOS,PRENDAS DE PROTECCION Y ARTICULOS</t>
  </si>
  <si>
    <t>MATERIALES Y SUMINISTROS PARA SEGURIDAD</t>
  </si>
  <si>
    <t>HERRAMIENTAS, REFACCIONES Y ACCESORIOS MENORES</t>
  </si>
  <si>
    <t>SERVICIOS GENERALES</t>
  </si>
  <si>
    <t>SERVICIOS DE ARRENDAMIENTO</t>
  </si>
  <si>
    <t>SERVICIOS PROFESIONALES, CIENTIFICOS, TECNICOS</t>
  </si>
  <si>
    <t>SERVICIOS FINANCIEROS, BANCARIOS Y COMERCIALES</t>
  </si>
  <si>
    <t>SERVICIOS DE INSTALACION REPARACION MANTENIMIENTO</t>
  </si>
  <si>
    <t>SERVICIOS DE COMUNICACIÓN SOCIAL Y PUBLICIDAD</t>
  </si>
  <si>
    <t>SERVICIOS DE TRASLADO Y VIÁTICOS</t>
  </si>
  <si>
    <t>OTROS SERVICIOS GENERALES</t>
  </si>
  <si>
    <t>EXPOSICIONES</t>
  </si>
  <si>
    <t>http://www.cegaipslp.org.mx/HV2020Dos.nsf/nombre_de_la_vista/BDF44327D467D178862585DD007FAE10/$File/FUENTE+FINANCIAMIENTO.pdf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</si>
</sst>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43" formatCode="_-* #,##0.00_-;\-* #,##0.00_-;_-* &quot;-&quot;??_-;_-@_-"/>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9"/>
      <name val="Arial"/>
      <family val="2"/>
    </font>
    <font>
      <u/>
      <sz val="11"/>
      <color theme="10"/>
      <name val="Calibri"/>
      <family val="2"/>
      <scheme val="minor"/>
    </font>
    <font>
      <b/>
      <sz val="9"/>
      <name val="Arial"/>
      <family val="2"/>
    </font>
    <font>
      <sz val="9"/>
      <color theme="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5" fillId="0" borderId="0" applyNumberFormat="0" applyFill="0" applyBorder="0" applyAlignment="0" applyProtection="0"/>
  </cellStyleXfs>
  <cellXfs count="33">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44" fontId="0" fillId="0" borderId="0" xfId="1" applyFont="1"/>
    <xf numFmtId="44" fontId="4" fillId="0" borderId="0" xfId="1" applyFont="1" applyProtection="1"/>
    <xf numFmtId="0" fontId="0" fillId="0" borderId="0" xfId="0"/>
    <xf numFmtId="0" fontId="0" fillId="0" borderId="0" xfId="0" applyFill="1"/>
    <xf numFmtId="44" fontId="0" fillId="0" borderId="0" xfId="1" applyFont="1" applyFill="1"/>
    <xf numFmtId="44" fontId="0" fillId="0" borderId="0" xfId="0" applyNumberFormat="1" applyFill="1"/>
    <xf numFmtId="43" fontId="0" fillId="0" borderId="0" xfId="0" applyNumberFormat="1" applyFill="1"/>
    <xf numFmtId="0" fontId="0" fillId="0" borderId="0" xfId="0" applyAlignment="1"/>
    <xf numFmtId="0" fontId="5" fillId="0" borderId="0" xfId="2"/>
    <xf numFmtId="0" fontId="0" fillId="0" borderId="0" xfId="0"/>
    <xf numFmtId="0" fontId="0" fillId="0" borderId="0" xfId="0"/>
    <xf numFmtId="0" fontId="0" fillId="0" borderId="0" xfId="0" applyFill="1" applyBorder="1"/>
    <xf numFmtId="44" fontId="6" fillId="0" borderId="0" xfId="1" applyFont="1" applyProtection="1"/>
    <xf numFmtId="44" fontId="0" fillId="0" borderId="0" xfId="0" applyNumberFormat="1"/>
    <xf numFmtId="0" fontId="0" fillId="0" borderId="0" xfId="0"/>
    <xf numFmtId="0" fontId="0" fillId="0" borderId="0" xfId="0"/>
    <xf numFmtId="0" fontId="0" fillId="0" borderId="0" xfId="0"/>
    <xf numFmtId="0" fontId="0" fillId="0" borderId="0" xfId="0" applyAlignment="1">
      <alignment horizontal="center"/>
    </xf>
    <xf numFmtId="0" fontId="0" fillId="0" borderId="0" xfId="0" applyFill="1" applyBorder="1" applyAlignment="1">
      <alignment horizontal="center"/>
    </xf>
    <xf numFmtId="14" fontId="0" fillId="0" borderId="0" xfId="0" applyNumberFormat="1" applyAlignment="1">
      <alignment horizontal="right"/>
    </xf>
    <xf numFmtId="0" fontId="0" fillId="0" borderId="0" xfId="0"/>
    <xf numFmtId="0" fontId="0" fillId="0" borderId="0" xfId="0"/>
    <xf numFmtId="44" fontId="4" fillId="0" borderId="0" xfId="1" applyFont="1" applyFill="1" applyProtection="1"/>
    <xf numFmtId="44" fontId="7" fillId="0" borderId="0" xfId="1" applyFont="1" applyProtection="1"/>
    <xf numFmtId="0" fontId="1" fillId="2" borderId="1" xfId="0" applyFont="1" applyFill="1" applyBorder="1" applyAlignmen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applyAlignment="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Dos.nsf/nombre_de_la_vista/BDF44327D467D178862585DD007FAE10/$File/FUENTE+FINANCIAMIENTO.pdf" TargetMode="External"/><Relationship Id="rId1" Type="http://schemas.openxmlformats.org/officeDocument/2006/relationships/hyperlink" Target="http://www.cegaipslp.org.mx/HV2020Dos.nsf/nombre_de_la_vista/BDF44327D467D178862585DD007FAE10/$File/FUENTE+FINANCIAMI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53"/>
  <sheetViews>
    <sheetView tabSelected="1" topLeftCell="A2" zoomScale="90" zoomScaleNormal="90" workbookViewId="0">
      <selection activeCell="T29" sqref="T29"/>
    </sheetView>
  </sheetViews>
  <sheetFormatPr baseColWidth="10" defaultColWidth="9.1796875" defaultRowHeight="14.5" x14ac:dyDescent="0.35"/>
  <cols>
    <col min="1" max="1" width="8" bestFit="1" customWidth="1"/>
    <col min="2" max="3" width="14.7265625" customWidth="1"/>
    <col min="4" max="4" width="14.7265625" style="21" customWidth="1"/>
    <col min="5" max="5" width="7" customWidth="1"/>
    <col min="6" max="6" width="7.26953125" customWidth="1"/>
    <col min="7" max="7" width="74.1796875" customWidth="1"/>
    <col min="8" max="16" width="21.54296875" customWidth="1"/>
    <col min="17" max="17" width="17.54296875" bestFit="1" customWidth="1"/>
    <col min="18" max="18" width="20.1796875" bestFit="1" customWidth="1"/>
    <col min="19" max="19" width="8" bestFit="1" customWidth="1"/>
  </cols>
  <sheetData>
    <row r="1" spans="1:19" hidden="1" x14ac:dyDescent="0.35">
      <c r="A1" t="s">
        <v>0</v>
      </c>
    </row>
    <row r="2" spans="1:19" x14ac:dyDescent="0.35">
      <c r="A2" s="30" t="s">
        <v>1</v>
      </c>
      <c r="B2" s="31"/>
      <c r="C2" s="31"/>
      <c r="D2" s="30" t="s">
        <v>2</v>
      </c>
      <c r="E2" s="31"/>
      <c r="F2" s="31"/>
      <c r="G2" s="30" t="s">
        <v>3</v>
      </c>
      <c r="H2" s="31"/>
      <c r="I2" s="31"/>
    </row>
    <row r="3" spans="1:19" x14ac:dyDescent="0.35">
      <c r="A3" s="32" t="s">
        <v>4</v>
      </c>
      <c r="B3" s="29"/>
      <c r="C3" s="29"/>
      <c r="D3" s="32" t="s">
        <v>5</v>
      </c>
      <c r="E3" s="29"/>
      <c r="F3" s="29"/>
      <c r="G3" s="32" t="s">
        <v>6</v>
      </c>
      <c r="H3" s="29"/>
      <c r="I3" s="29"/>
      <c r="J3" s="11"/>
      <c r="K3" s="11"/>
      <c r="L3" s="11"/>
      <c r="M3" s="11"/>
      <c r="N3" s="11"/>
      <c r="O3" s="11"/>
      <c r="P3" s="11"/>
      <c r="Q3" s="11"/>
      <c r="R3" s="11"/>
      <c r="S3" s="11"/>
    </row>
    <row r="4" spans="1:19" hidden="1" x14ac:dyDescent="0.35">
      <c r="A4" s="11" t="s">
        <v>7</v>
      </c>
      <c r="B4" s="11" t="s">
        <v>8</v>
      </c>
      <c r="C4" s="11" t="s">
        <v>8</v>
      </c>
      <c r="D4" s="21" t="s">
        <v>7</v>
      </c>
      <c r="E4" s="11" t="s">
        <v>7</v>
      </c>
      <c r="F4" s="11" t="s">
        <v>7</v>
      </c>
      <c r="G4" s="11" t="s">
        <v>7</v>
      </c>
      <c r="H4" s="11" t="s">
        <v>9</v>
      </c>
      <c r="I4" s="11" t="s">
        <v>9</v>
      </c>
      <c r="J4" s="11" t="s">
        <v>9</v>
      </c>
      <c r="K4" s="11" t="s">
        <v>9</v>
      </c>
      <c r="L4" s="11" t="s">
        <v>9</v>
      </c>
      <c r="M4" s="11" t="s">
        <v>9</v>
      </c>
      <c r="N4" s="11" t="s">
        <v>10</v>
      </c>
      <c r="O4" s="11" t="s">
        <v>11</v>
      </c>
      <c r="P4" s="11" t="s">
        <v>10</v>
      </c>
      <c r="Q4" s="11" t="s">
        <v>8</v>
      </c>
      <c r="R4" s="11" t="s">
        <v>12</v>
      </c>
      <c r="S4" s="11" t="s">
        <v>13</v>
      </c>
    </row>
    <row r="5" spans="1:19" hidden="1" x14ac:dyDescent="0.35">
      <c r="A5" s="11" t="s">
        <v>14</v>
      </c>
      <c r="B5" s="11" t="s">
        <v>15</v>
      </c>
      <c r="C5" s="11" t="s">
        <v>16</v>
      </c>
      <c r="D5" s="21" t="s">
        <v>17</v>
      </c>
      <c r="E5" s="11" t="s">
        <v>18</v>
      </c>
      <c r="F5" s="11" t="s">
        <v>19</v>
      </c>
      <c r="G5" s="11" t="s">
        <v>20</v>
      </c>
      <c r="H5" s="11" t="s">
        <v>21</v>
      </c>
      <c r="I5" s="11" t="s">
        <v>22</v>
      </c>
      <c r="J5" s="11" t="s">
        <v>23</v>
      </c>
      <c r="K5" s="11" t="s">
        <v>24</v>
      </c>
      <c r="L5" s="11" t="s">
        <v>25</v>
      </c>
      <c r="M5" s="11" t="s">
        <v>26</v>
      </c>
      <c r="N5" s="11" t="s">
        <v>27</v>
      </c>
      <c r="O5" s="11" t="s">
        <v>28</v>
      </c>
      <c r="P5" s="11" t="s">
        <v>29</v>
      </c>
      <c r="Q5" s="11" t="s">
        <v>30</v>
      </c>
      <c r="R5" s="11" t="s">
        <v>31</v>
      </c>
      <c r="S5" s="11" t="s">
        <v>32</v>
      </c>
    </row>
    <row r="6" spans="1:19" x14ac:dyDescent="0.35">
      <c r="A6" s="28" t="s">
        <v>33</v>
      </c>
      <c r="B6" s="29"/>
      <c r="C6" s="29"/>
      <c r="D6" s="29"/>
      <c r="E6" s="29"/>
      <c r="F6" s="29"/>
      <c r="G6" s="29"/>
      <c r="H6" s="29"/>
      <c r="I6" s="29"/>
      <c r="J6" s="29"/>
      <c r="K6" s="29"/>
      <c r="L6" s="29"/>
      <c r="M6" s="29"/>
      <c r="N6" s="29"/>
      <c r="O6" s="29"/>
      <c r="P6" s="29"/>
      <c r="Q6" s="29"/>
      <c r="R6" s="29"/>
      <c r="S6" s="29"/>
    </row>
    <row r="7" spans="1:19" ht="151" x14ac:dyDescent="0.3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35">
      <c r="A8" s="2">
        <v>2020</v>
      </c>
      <c r="B8" s="3">
        <v>44013</v>
      </c>
      <c r="C8" s="23">
        <v>44043</v>
      </c>
      <c r="D8" s="21">
        <v>1</v>
      </c>
      <c r="E8" s="2">
        <v>1000</v>
      </c>
      <c r="F8" s="14">
        <v>1100</v>
      </c>
      <c r="G8" s="13" t="s">
        <v>53</v>
      </c>
      <c r="H8" s="5">
        <v>21032863.059999999</v>
      </c>
      <c r="I8" s="5">
        <v>0</v>
      </c>
      <c r="J8" s="5">
        <v>0</v>
      </c>
      <c r="K8" s="5">
        <v>0</v>
      </c>
      <c r="L8" s="5">
        <v>0</v>
      </c>
      <c r="M8" s="5">
        <v>0</v>
      </c>
      <c r="N8" s="6" t="s">
        <v>56</v>
      </c>
      <c r="O8" s="12" t="s">
        <v>77</v>
      </c>
      <c r="P8" s="2" t="s">
        <v>57</v>
      </c>
      <c r="Q8" s="3">
        <v>44082</v>
      </c>
      <c r="R8" s="3">
        <v>44079</v>
      </c>
    </row>
    <row r="9" spans="1:19" x14ac:dyDescent="0.35">
      <c r="A9" s="24">
        <v>2020</v>
      </c>
      <c r="B9" s="3">
        <v>44013</v>
      </c>
      <c r="C9" s="3">
        <v>44043</v>
      </c>
      <c r="D9" s="21">
        <v>1</v>
      </c>
      <c r="E9" s="2">
        <v>1000</v>
      </c>
      <c r="F9" s="14">
        <v>1110</v>
      </c>
      <c r="G9" s="13" t="s">
        <v>54</v>
      </c>
      <c r="H9" s="5">
        <v>21032863.059999999</v>
      </c>
      <c r="I9" s="5">
        <v>0</v>
      </c>
      <c r="J9" s="5">
        <v>437038</v>
      </c>
      <c r="K9" s="5">
        <v>437038</v>
      </c>
      <c r="L9" s="5">
        <v>428874</v>
      </c>
      <c r="M9" s="5">
        <v>428874</v>
      </c>
      <c r="N9" s="13" t="s">
        <v>56</v>
      </c>
      <c r="O9" s="12" t="s">
        <v>77</v>
      </c>
      <c r="P9" s="13" t="s">
        <v>57</v>
      </c>
      <c r="Q9" s="3">
        <v>44082</v>
      </c>
      <c r="R9" s="3">
        <v>44079</v>
      </c>
    </row>
    <row r="10" spans="1:19" x14ac:dyDescent="0.35">
      <c r="A10" s="24">
        <v>2020</v>
      </c>
      <c r="B10" s="3">
        <v>44013</v>
      </c>
      <c r="C10" s="23">
        <v>44043</v>
      </c>
      <c r="D10" s="21">
        <v>1</v>
      </c>
      <c r="E10" s="2">
        <v>2000</v>
      </c>
      <c r="F10" s="14">
        <v>2000</v>
      </c>
      <c r="G10" s="18" t="s">
        <v>58</v>
      </c>
      <c r="H10" s="16">
        <v>399990.04</v>
      </c>
      <c r="I10" s="16">
        <v>2395.2600000000002</v>
      </c>
      <c r="J10" s="16">
        <f t="shared" ref="J10:M10" si="0">SUM(J11:J19)</f>
        <v>77465.259999999995</v>
      </c>
      <c r="K10" s="16">
        <f>SUM(K11:K19)</f>
        <v>77465.259999999995</v>
      </c>
      <c r="L10" s="16">
        <f t="shared" si="0"/>
        <v>77465.259999999995</v>
      </c>
      <c r="M10" s="16">
        <f t="shared" si="0"/>
        <v>77465.259999999995</v>
      </c>
      <c r="N10" s="13" t="s">
        <v>56</v>
      </c>
      <c r="O10" s="12" t="s">
        <v>77</v>
      </c>
      <c r="P10" s="13" t="s">
        <v>57</v>
      </c>
      <c r="Q10" s="3">
        <v>44082</v>
      </c>
      <c r="R10" s="3">
        <v>44079</v>
      </c>
    </row>
    <row r="11" spans="1:19" x14ac:dyDescent="0.35">
      <c r="A11" s="24">
        <v>2020</v>
      </c>
      <c r="B11" s="3">
        <v>44013</v>
      </c>
      <c r="C11" s="23">
        <v>44043</v>
      </c>
      <c r="D11" s="22">
        <v>1</v>
      </c>
      <c r="E11" s="15">
        <v>2000</v>
      </c>
      <c r="F11" s="15">
        <v>2100</v>
      </c>
      <c r="G11" s="15" t="s">
        <v>59</v>
      </c>
      <c r="H11" s="5">
        <v>0</v>
      </c>
      <c r="I11" s="5">
        <v>0</v>
      </c>
      <c r="J11" s="5">
        <f>6253.98+17977.12+22521.9</f>
        <v>46753</v>
      </c>
      <c r="K11" s="5">
        <f t="shared" ref="K11:M11" si="1">6253.98+17977.12+22521.9</f>
        <v>46753</v>
      </c>
      <c r="L11" s="5">
        <f t="shared" si="1"/>
        <v>46753</v>
      </c>
      <c r="M11" s="5">
        <f t="shared" si="1"/>
        <v>46753</v>
      </c>
      <c r="N11" s="13" t="s">
        <v>56</v>
      </c>
      <c r="O11" s="12" t="s">
        <v>77</v>
      </c>
      <c r="P11" s="13" t="s">
        <v>57</v>
      </c>
      <c r="Q11" s="3">
        <v>44082</v>
      </c>
      <c r="R11" s="3">
        <v>44079</v>
      </c>
    </row>
    <row r="12" spans="1:19" x14ac:dyDescent="0.35">
      <c r="A12" s="24">
        <v>2020</v>
      </c>
      <c r="B12" s="3">
        <v>44013</v>
      </c>
      <c r="C12" s="3">
        <v>44043</v>
      </c>
      <c r="D12" s="22">
        <v>1</v>
      </c>
      <c r="E12" s="25">
        <v>2000</v>
      </c>
      <c r="F12" s="15">
        <v>2200</v>
      </c>
      <c r="G12" s="15" t="s">
        <v>60</v>
      </c>
      <c r="H12" s="5">
        <v>0</v>
      </c>
      <c r="I12" s="5">
        <v>0</v>
      </c>
      <c r="J12" s="5">
        <v>1542</v>
      </c>
      <c r="K12" s="5">
        <v>1542</v>
      </c>
      <c r="L12" s="5">
        <v>1542</v>
      </c>
      <c r="M12" s="5">
        <v>1542</v>
      </c>
      <c r="N12" s="13" t="s">
        <v>56</v>
      </c>
      <c r="O12" s="12" t="s">
        <v>77</v>
      </c>
      <c r="P12" s="13" t="s">
        <v>57</v>
      </c>
      <c r="Q12" s="3">
        <v>44082</v>
      </c>
      <c r="R12" s="3">
        <v>44079</v>
      </c>
    </row>
    <row r="13" spans="1:19" x14ac:dyDescent="0.35">
      <c r="A13" s="24">
        <v>2020</v>
      </c>
      <c r="B13" s="3">
        <v>44013</v>
      </c>
      <c r="C13" s="23">
        <v>44043</v>
      </c>
      <c r="D13" s="22">
        <v>1</v>
      </c>
      <c r="E13" s="15">
        <v>2000</v>
      </c>
      <c r="F13" s="15">
        <v>2300</v>
      </c>
      <c r="G13" s="15" t="s">
        <v>61</v>
      </c>
      <c r="H13" s="5">
        <v>0</v>
      </c>
      <c r="I13" s="5">
        <v>0</v>
      </c>
      <c r="J13" s="5">
        <v>2709.98</v>
      </c>
      <c r="K13" s="5">
        <v>2709.98</v>
      </c>
      <c r="L13" s="5">
        <v>2709.98</v>
      </c>
      <c r="M13" s="5">
        <v>2709.98</v>
      </c>
      <c r="N13" s="13" t="s">
        <v>56</v>
      </c>
      <c r="O13" s="12" t="s">
        <v>77</v>
      </c>
      <c r="P13" s="13" t="s">
        <v>57</v>
      </c>
      <c r="Q13" s="3">
        <v>44082</v>
      </c>
      <c r="R13" s="3">
        <v>44079</v>
      </c>
    </row>
    <row r="14" spans="1:19" x14ac:dyDescent="0.35">
      <c r="A14" s="24">
        <v>2020</v>
      </c>
      <c r="B14" s="3">
        <v>44013</v>
      </c>
      <c r="C14" s="23">
        <v>44043</v>
      </c>
      <c r="D14" s="22">
        <v>1</v>
      </c>
      <c r="E14" s="25">
        <v>2000</v>
      </c>
      <c r="F14" s="15">
        <v>2400</v>
      </c>
      <c r="G14" s="15" t="s">
        <v>62</v>
      </c>
      <c r="H14" s="5">
        <v>0</v>
      </c>
      <c r="I14" s="5">
        <v>0</v>
      </c>
      <c r="J14" s="26">
        <f>349.6+1349.45+3275.7+15</f>
        <v>4989.75</v>
      </c>
      <c r="K14" s="26">
        <f t="shared" ref="K14:M14" si="2">349.6+1349.45+3275.7+15</f>
        <v>4989.75</v>
      </c>
      <c r="L14" s="26">
        <f t="shared" si="2"/>
        <v>4989.75</v>
      </c>
      <c r="M14" s="26">
        <f t="shared" si="2"/>
        <v>4989.75</v>
      </c>
      <c r="N14" s="13" t="s">
        <v>56</v>
      </c>
      <c r="O14" s="12" t="s">
        <v>77</v>
      </c>
      <c r="P14" s="13" t="s">
        <v>57</v>
      </c>
      <c r="Q14" s="3">
        <v>44082</v>
      </c>
      <c r="R14" s="3">
        <v>44079</v>
      </c>
    </row>
    <row r="15" spans="1:19" x14ac:dyDescent="0.35">
      <c r="A15" s="24">
        <v>2020</v>
      </c>
      <c r="B15" s="3">
        <v>44013</v>
      </c>
      <c r="C15" s="3">
        <v>44043</v>
      </c>
      <c r="D15" s="22">
        <v>1</v>
      </c>
      <c r="E15" s="15">
        <v>2000</v>
      </c>
      <c r="F15" s="15">
        <v>2500</v>
      </c>
      <c r="G15" s="15" t="s">
        <v>63</v>
      </c>
      <c r="H15" s="5">
        <v>0</v>
      </c>
      <c r="I15" s="5">
        <v>0</v>
      </c>
      <c r="J15" s="26">
        <v>5889.64</v>
      </c>
      <c r="K15" s="26">
        <v>5889.64</v>
      </c>
      <c r="L15" s="26">
        <v>5889.64</v>
      </c>
      <c r="M15" s="26">
        <v>5889.64</v>
      </c>
      <c r="N15" s="13" t="s">
        <v>56</v>
      </c>
      <c r="O15" s="12" t="s">
        <v>77</v>
      </c>
      <c r="P15" s="13" t="s">
        <v>57</v>
      </c>
      <c r="Q15" s="3">
        <v>44082</v>
      </c>
      <c r="R15" s="3">
        <v>44079</v>
      </c>
    </row>
    <row r="16" spans="1:19" s="18" customFormat="1" x14ac:dyDescent="0.35">
      <c r="A16" s="24">
        <v>2020</v>
      </c>
      <c r="B16" s="3">
        <v>44013</v>
      </c>
      <c r="C16" s="23">
        <v>44043</v>
      </c>
      <c r="D16" s="22">
        <v>1</v>
      </c>
      <c r="E16" s="25">
        <v>2000</v>
      </c>
      <c r="F16" s="15">
        <v>2600</v>
      </c>
      <c r="G16" s="15" t="s">
        <v>64</v>
      </c>
      <c r="H16" s="5">
        <v>0</v>
      </c>
      <c r="I16" s="5">
        <v>0</v>
      </c>
      <c r="J16" s="26">
        <v>3307.88</v>
      </c>
      <c r="K16" s="26">
        <v>3307.88</v>
      </c>
      <c r="L16" s="26">
        <v>3307.88</v>
      </c>
      <c r="M16" s="26">
        <v>3307.88</v>
      </c>
      <c r="N16" s="19" t="s">
        <v>56</v>
      </c>
      <c r="O16" s="12" t="s">
        <v>77</v>
      </c>
      <c r="P16" s="20" t="s">
        <v>57</v>
      </c>
      <c r="Q16" s="3">
        <v>44082</v>
      </c>
      <c r="R16" s="3">
        <v>44079</v>
      </c>
    </row>
    <row r="17" spans="1:18" s="18" customFormat="1" x14ac:dyDescent="0.35">
      <c r="A17" s="24">
        <v>2020</v>
      </c>
      <c r="B17" s="3">
        <v>44013</v>
      </c>
      <c r="C17" s="23">
        <v>44043</v>
      </c>
      <c r="D17" s="22">
        <v>1</v>
      </c>
      <c r="E17" s="15">
        <v>2000</v>
      </c>
      <c r="F17" s="15">
        <v>2700</v>
      </c>
      <c r="G17" s="15" t="s">
        <v>65</v>
      </c>
      <c r="H17" s="5">
        <v>0</v>
      </c>
      <c r="I17" s="5">
        <v>0</v>
      </c>
      <c r="J17" s="26">
        <v>0</v>
      </c>
      <c r="K17" s="26">
        <v>0</v>
      </c>
      <c r="L17" s="26">
        <v>0</v>
      </c>
      <c r="M17" s="26">
        <v>0</v>
      </c>
      <c r="N17" s="19" t="s">
        <v>56</v>
      </c>
      <c r="O17" s="12" t="s">
        <v>77</v>
      </c>
      <c r="P17" s="20" t="s">
        <v>57</v>
      </c>
      <c r="Q17" s="3">
        <v>44082</v>
      </c>
      <c r="R17" s="3">
        <v>44079</v>
      </c>
    </row>
    <row r="18" spans="1:18" s="18" customFormat="1" x14ac:dyDescent="0.35">
      <c r="A18" s="24">
        <v>2020</v>
      </c>
      <c r="B18" s="3">
        <v>44013</v>
      </c>
      <c r="C18" s="3">
        <v>44043</v>
      </c>
      <c r="D18" s="22">
        <v>1</v>
      </c>
      <c r="E18" s="25">
        <v>2000</v>
      </c>
      <c r="F18" s="15">
        <v>2800</v>
      </c>
      <c r="G18" s="15" t="s">
        <v>66</v>
      </c>
      <c r="H18" s="5">
        <v>0</v>
      </c>
      <c r="I18" s="5">
        <v>0</v>
      </c>
      <c r="J18" s="26">
        <v>0</v>
      </c>
      <c r="K18" s="26">
        <v>0</v>
      </c>
      <c r="L18" s="26">
        <v>0</v>
      </c>
      <c r="M18" s="26">
        <v>0</v>
      </c>
      <c r="N18" s="19" t="s">
        <v>56</v>
      </c>
      <c r="O18" s="12" t="s">
        <v>77</v>
      </c>
      <c r="P18" s="20" t="s">
        <v>57</v>
      </c>
      <c r="Q18" s="3">
        <v>44082</v>
      </c>
      <c r="R18" s="3">
        <v>44079</v>
      </c>
    </row>
    <row r="19" spans="1:18" x14ac:dyDescent="0.35">
      <c r="A19" s="24">
        <v>2020</v>
      </c>
      <c r="B19" s="3">
        <v>44013</v>
      </c>
      <c r="C19" s="23">
        <v>44043</v>
      </c>
      <c r="D19" s="22">
        <v>1</v>
      </c>
      <c r="E19" s="15">
        <v>2000</v>
      </c>
      <c r="F19" s="15">
        <v>2900</v>
      </c>
      <c r="G19" s="15" t="s">
        <v>67</v>
      </c>
      <c r="H19" s="5">
        <v>0</v>
      </c>
      <c r="I19" s="5">
        <v>0</v>
      </c>
      <c r="J19" s="26">
        <f>4762.98+7510.03</f>
        <v>12273.009999999998</v>
      </c>
      <c r="K19" s="26">
        <f t="shared" ref="K19:M19" si="3">4762.98+7510.03</f>
        <v>12273.009999999998</v>
      </c>
      <c r="L19" s="26">
        <f t="shared" si="3"/>
        <v>12273.009999999998</v>
      </c>
      <c r="M19" s="26">
        <f t="shared" si="3"/>
        <v>12273.009999999998</v>
      </c>
      <c r="N19" s="13" t="s">
        <v>56</v>
      </c>
      <c r="O19" s="12" t="s">
        <v>77</v>
      </c>
      <c r="P19" s="20" t="s">
        <v>57</v>
      </c>
      <c r="Q19" s="3">
        <v>44082</v>
      </c>
      <c r="R19" s="3">
        <v>44079</v>
      </c>
    </row>
    <row r="20" spans="1:18" x14ac:dyDescent="0.35">
      <c r="A20" s="24">
        <v>2020</v>
      </c>
      <c r="B20" s="3">
        <v>44013</v>
      </c>
      <c r="C20" s="23">
        <v>44043</v>
      </c>
      <c r="D20" s="22">
        <v>1</v>
      </c>
      <c r="E20" s="15">
        <v>3000</v>
      </c>
      <c r="F20" s="15">
        <v>3003</v>
      </c>
      <c r="G20" s="18" t="s">
        <v>68</v>
      </c>
      <c r="H20" s="16">
        <v>1778055.608</v>
      </c>
      <c r="I20" s="16">
        <v>10647.5</v>
      </c>
      <c r="J20" s="16">
        <f t="shared" ref="J20:M20" si="4">SUM(J21:J29)</f>
        <v>528633.8600000001</v>
      </c>
      <c r="K20" s="16">
        <f t="shared" si="4"/>
        <v>528633.8600000001</v>
      </c>
      <c r="L20" s="16">
        <f t="shared" si="4"/>
        <v>526257.45000000007</v>
      </c>
      <c r="M20" s="16">
        <f t="shared" si="4"/>
        <v>526257.45000000007</v>
      </c>
      <c r="N20" s="13" t="s">
        <v>56</v>
      </c>
      <c r="O20" s="12" t="s">
        <v>77</v>
      </c>
      <c r="P20" s="13" t="s">
        <v>57</v>
      </c>
      <c r="Q20" s="3">
        <v>44082</v>
      </c>
      <c r="R20" s="3">
        <v>44079</v>
      </c>
    </row>
    <row r="21" spans="1:18" x14ac:dyDescent="0.35">
      <c r="A21" s="24">
        <v>2020</v>
      </c>
      <c r="B21" s="3">
        <v>44013</v>
      </c>
      <c r="C21" s="3">
        <v>44043</v>
      </c>
      <c r="D21" s="22">
        <v>1</v>
      </c>
      <c r="E21" s="15">
        <v>3000</v>
      </c>
      <c r="F21" s="15">
        <v>3100</v>
      </c>
      <c r="G21" s="18" t="s">
        <v>55</v>
      </c>
      <c r="H21" s="5">
        <v>0</v>
      </c>
      <c r="I21" s="5">
        <v>0</v>
      </c>
      <c r="J21" s="5">
        <f>53877+4958.05+22453.01+9414+595.12</f>
        <v>91297.18</v>
      </c>
      <c r="K21" s="5">
        <f t="shared" ref="K21:M21" si="5">53877+4958.05+22453.01+9414+595.12</f>
        <v>91297.18</v>
      </c>
      <c r="L21" s="5">
        <f t="shared" si="5"/>
        <v>91297.18</v>
      </c>
      <c r="M21" s="5">
        <f t="shared" si="5"/>
        <v>91297.18</v>
      </c>
      <c r="N21" s="13" t="s">
        <v>56</v>
      </c>
      <c r="O21" s="12" t="s">
        <v>77</v>
      </c>
      <c r="P21" s="13" t="s">
        <v>57</v>
      </c>
      <c r="Q21" s="3">
        <v>44082</v>
      </c>
      <c r="R21" s="3">
        <v>44079</v>
      </c>
    </row>
    <row r="22" spans="1:18" x14ac:dyDescent="0.35">
      <c r="A22" s="24">
        <v>2020</v>
      </c>
      <c r="B22" s="3">
        <v>44013</v>
      </c>
      <c r="C22" s="23">
        <v>44043</v>
      </c>
      <c r="D22" s="22">
        <v>1</v>
      </c>
      <c r="E22" s="15">
        <v>3000</v>
      </c>
      <c r="F22" s="15">
        <v>3200</v>
      </c>
      <c r="G22" s="18" t="s">
        <v>69</v>
      </c>
      <c r="H22" s="5">
        <v>0</v>
      </c>
      <c r="I22" s="5">
        <v>0</v>
      </c>
      <c r="J22" s="5">
        <v>14227.4</v>
      </c>
      <c r="K22" s="5">
        <v>14227.4</v>
      </c>
      <c r="L22" s="5">
        <v>14227.4</v>
      </c>
      <c r="M22" s="5">
        <v>14227.4</v>
      </c>
      <c r="N22" s="13" t="s">
        <v>56</v>
      </c>
      <c r="O22" s="12" t="s">
        <v>77</v>
      </c>
      <c r="P22" s="13" t="s">
        <v>57</v>
      </c>
      <c r="Q22" s="3">
        <v>44082</v>
      </c>
      <c r="R22" s="3">
        <v>44079</v>
      </c>
    </row>
    <row r="23" spans="1:18" x14ac:dyDescent="0.35">
      <c r="A23" s="24">
        <v>2020</v>
      </c>
      <c r="B23" s="3">
        <v>44013</v>
      </c>
      <c r="C23" s="23">
        <v>44043</v>
      </c>
      <c r="D23" s="22">
        <v>1</v>
      </c>
      <c r="E23" s="15">
        <v>3000</v>
      </c>
      <c r="F23" s="15">
        <v>3300</v>
      </c>
      <c r="G23" s="18" t="s">
        <v>70</v>
      </c>
      <c r="H23" s="5">
        <v>0</v>
      </c>
      <c r="I23" s="5">
        <v>0</v>
      </c>
      <c r="J23" s="5">
        <f>70806.96+812+38630.2+388+18273.48+21419.85</f>
        <v>150330.49</v>
      </c>
      <c r="K23" s="5">
        <f t="shared" ref="K23" si="6">70806.96+812+38630.2+388+18273.48+21419.85</f>
        <v>150330.49</v>
      </c>
      <c r="L23" s="5">
        <f>70159.56+812+38130.2+388+18273.48+21419.85</f>
        <v>149183.09</v>
      </c>
      <c r="M23" s="5">
        <f>70159.56+812+38130.2+388+18273.48+21419.85</f>
        <v>149183.09</v>
      </c>
      <c r="N23" s="13" t="s">
        <v>56</v>
      </c>
      <c r="O23" s="12" t="s">
        <v>77</v>
      </c>
      <c r="P23" s="13" t="s">
        <v>57</v>
      </c>
      <c r="Q23" s="3">
        <v>44082</v>
      </c>
      <c r="R23" s="3">
        <v>44079</v>
      </c>
    </row>
    <row r="24" spans="1:18" x14ac:dyDescent="0.35">
      <c r="A24" s="24">
        <v>2020</v>
      </c>
      <c r="B24" s="3">
        <v>44013</v>
      </c>
      <c r="C24" s="3">
        <v>44043</v>
      </c>
      <c r="D24" s="21">
        <v>1</v>
      </c>
      <c r="E24" s="15">
        <v>3000</v>
      </c>
      <c r="F24" s="15">
        <v>3400</v>
      </c>
      <c r="G24" s="18" t="s">
        <v>71</v>
      </c>
      <c r="H24" s="5">
        <v>0</v>
      </c>
      <c r="I24" s="5">
        <v>0</v>
      </c>
      <c r="J24" s="5">
        <v>10137.81</v>
      </c>
      <c r="K24" s="5">
        <v>10137.81</v>
      </c>
      <c r="L24" s="5">
        <v>10137.81</v>
      </c>
      <c r="M24" s="5">
        <v>10137.81</v>
      </c>
      <c r="N24" s="13" t="s">
        <v>56</v>
      </c>
      <c r="O24" s="12" t="s">
        <v>77</v>
      </c>
      <c r="P24" s="13" t="s">
        <v>57</v>
      </c>
      <c r="Q24" s="3">
        <v>44082</v>
      </c>
      <c r="R24" s="3">
        <v>44079</v>
      </c>
    </row>
    <row r="25" spans="1:18" x14ac:dyDescent="0.35">
      <c r="A25" s="24">
        <v>2020</v>
      </c>
      <c r="B25" s="3">
        <v>44013</v>
      </c>
      <c r="C25" s="23">
        <v>44043</v>
      </c>
      <c r="D25" s="21">
        <v>1</v>
      </c>
      <c r="E25" s="15">
        <v>3000</v>
      </c>
      <c r="F25" s="15">
        <v>3500</v>
      </c>
      <c r="G25" s="18" t="s">
        <v>72</v>
      </c>
      <c r="H25" s="5">
        <v>0</v>
      </c>
      <c r="I25" s="5">
        <v>0</v>
      </c>
      <c r="J25" s="5">
        <f>27069.76+754+49133.52</f>
        <v>76957.279999999999</v>
      </c>
      <c r="K25" s="5">
        <f t="shared" ref="K25:M25" si="7">27069.76+754+49133.52</f>
        <v>76957.279999999999</v>
      </c>
      <c r="L25" s="5">
        <f t="shared" si="7"/>
        <v>76957.279999999999</v>
      </c>
      <c r="M25" s="5">
        <f t="shared" si="7"/>
        <v>76957.279999999999</v>
      </c>
      <c r="N25" s="13" t="s">
        <v>56</v>
      </c>
      <c r="O25" s="12" t="s">
        <v>77</v>
      </c>
      <c r="P25" s="13" t="s">
        <v>57</v>
      </c>
      <c r="Q25" s="3">
        <v>44082</v>
      </c>
      <c r="R25" s="3">
        <v>44079</v>
      </c>
    </row>
    <row r="26" spans="1:18" x14ac:dyDescent="0.35">
      <c r="A26" s="24">
        <v>2020</v>
      </c>
      <c r="B26" s="3">
        <v>44013</v>
      </c>
      <c r="C26" s="23">
        <v>44043</v>
      </c>
      <c r="D26" s="22">
        <v>1</v>
      </c>
      <c r="E26" s="15">
        <v>3000</v>
      </c>
      <c r="F26" s="15">
        <v>3600</v>
      </c>
      <c r="G26" s="18" t="s">
        <v>73</v>
      </c>
      <c r="H26" s="5">
        <v>0</v>
      </c>
      <c r="I26" s="5">
        <v>0</v>
      </c>
      <c r="J26" s="5">
        <f>464+13572+7674</f>
        <v>21710</v>
      </c>
      <c r="K26" s="5">
        <f t="shared" ref="K26:M26" si="8">464+13572+7674</f>
        <v>21710</v>
      </c>
      <c r="L26" s="5">
        <f t="shared" si="8"/>
        <v>21710</v>
      </c>
      <c r="M26" s="5">
        <f t="shared" si="8"/>
        <v>21710</v>
      </c>
      <c r="N26" s="13" t="s">
        <v>56</v>
      </c>
      <c r="O26" s="12" t="s">
        <v>77</v>
      </c>
      <c r="P26" s="13" t="s">
        <v>57</v>
      </c>
      <c r="Q26" s="3">
        <v>44082</v>
      </c>
      <c r="R26" s="3">
        <v>44079</v>
      </c>
    </row>
    <row r="27" spans="1:18" x14ac:dyDescent="0.35">
      <c r="A27" s="24">
        <v>2020</v>
      </c>
      <c r="B27" s="3">
        <v>44013</v>
      </c>
      <c r="C27" s="3">
        <v>44043</v>
      </c>
      <c r="D27" s="22">
        <v>1</v>
      </c>
      <c r="E27" s="15">
        <v>3000</v>
      </c>
      <c r="F27" s="15">
        <v>3700</v>
      </c>
      <c r="G27" s="18" t="s">
        <v>74</v>
      </c>
      <c r="H27" s="5">
        <v>0</v>
      </c>
      <c r="I27" s="5">
        <v>0</v>
      </c>
      <c r="J27" s="5">
        <v>1800.96</v>
      </c>
      <c r="K27" s="5">
        <v>1800.96</v>
      </c>
      <c r="L27" s="5">
        <v>1800.96</v>
      </c>
      <c r="M27" s="5">
        <v>1800.96</v>
      </c>
      <c r="N27" s="13" t="s">
        <v>56</v>
      </c>
      <c r="O27" s="12" t="s">
        <v>77</v>
      </c>
      <c r="P27" s="13" t="s">
        <v>57</v>
      </c>
      <c r="Q27" s="3">
        <v>44082</v>
      </c>
      <c r="R27" s="3">
        <v>44079</v>
      </c>
    </row>
    <row r="28" spans="1:18" x14ac:dyDescent="0.35">
      <c r="A28" s="25">
        <v>2020</v>
      </c>
      <c r="B28" s="3">
        <v>44013</v>
      </c>
      <c r="C28" s="23">
        <v>44043</v>
      </c>
      <c r="D28" s="21">
        <v>1</v>
      </c>
      <c r="E28" s="15">
        <v>3000</v>
      </c>
      <c r="F28" s="15">
        <v>3800</v>
      </c>
      <c r="G28" s="19" t="s">
        <v>76</v>
      </c>
      <c r="H28" s="5">
        <v>0</v>
      </c>
      <c r="I28" s="5">
        <v>0</v>
      </c>
      <c r="J28" s="5">
        <v>156611.24</v>
      </c>
      <c r="K28" s="5">
        <v>156611.24</v>
      </c>
      <c r="L28" s="5">
        <v>155382.23000000001</v>
      </c>
      <c r="M28" s="5">
        <v>155382.23000000001</v>
      </c>
      <c r="N28" s="13" t="s">
        <v>56</v>
      </c>
      <c r="O28" s="12" t="s">
        <v>77</v>
      </c>
      <c r="P28" s="13" t="s">
        <v>57</v>
      </c>
      <c r="Q28" s="3">
        <v>44082</v>
      </c>
      <c r="R28" s="3">
        <v>44079</v>
      </c>
    </row>
    <row r="29" spans="1:18" x14ac:dyDescent="0.35">
      <c r="A29" s="25">
        <v>2020</v>
      </c>
      <c r="B29" s="3">
        <v>44013</v>
      </c>
      <c r="C29" s="23">
        <v>44043</v>
      </c>
      <c r="D29" s="21">
        <v>1</v>
      </c>
      <c r="E29" s="15">
        <v>3000</v>
      </c>
      <c r="F29" s="15">
        <v>3900</v>
      </c>
      <c r="G29" s="18" t="s">
        <v>75</v>
      </c>
      <c r="H29" s="5">
        <v>0</v>
      </c>
      <c r="I29" s="5">
        <v>0</v>
      </c>
      <c r="J29" s="5">
        <f>104+5457.5</f>
        <v>5561.5</v>
      </c>
      <c r="K29" s="5">
        <f t="shared" ref="K29:M29" si="9">104+5457.5</f>
        <v>5561.5</v>
      </c>
      <c r="L29" s="5">
        <f t="shared" si="9"/>
        <v>5561.5</v>
      </c>
      <c r="M29" s="5">
        <f t="shared" si="9"/>
        <v>5561.5</v>
      </c>
      <c r="N29" s="24" t="s">
        <v>56</v>
      </c>
      <c r="O29" s="12" t="s">
        <v>77</v>
      </c>
      <c r="P29" s="24" t="s">
        <v>57</v>
      </c>
      <c r="Q29" s="3">
        <v>44082</v>
      </c>
      <c r="R29" s="3">
        <v>44079</v>
      </c>
    </row>
    <row r="30" spans="1:18" x14ac:dyDescent="0.35">
      <c r="A30" s="6"/>
      <c r="B30" s="3"/>
      <c r="C30" s="3"/>
      <c r="D30" s="22"/>
      <c r="E30" s="14"/>
      <c r="F30" s="14"/>
      <c r="G30" s="2"/>
      <c r="H30" s="17">
        <f>SUM(H9:H20)</f>
        <v>23210908.707999997</v>
      </c>
      <c r="I30" s="17">
        <f t="shared" ref="I30" si="10">SUM(I9:I20)</f>
        <v>13042.76</v>
      </c>
      <c r="J30" s="17">
        <f>J9+J10+J20</f>
        <v>1043137.1200000001</v>
      </c>
      <c r="K30" s="17">
        <f t="shared" ref="K30:M30" si="11">K9+K10+K20</f>
        <v>1043137.1200000001</v>
      </c>
      <c r="L30" s="17">
        <f>L9+L10+L20</f>
        <v>1032596.7100000001</v>
      </c>
      <c r="M30" s="17">
        <f t="shared" si="11"/>
        <v>1032596.7100000001</v>
      </c>
      <c r="N30" s="6"/>
      <c r="O30" s="12"/>
      <c r="P30" s="6"/>
      <c r="Q30" s="3"/>
      <c r="R30" s="3"/>
    </row>
    <row r="31" spans="1:18" x14ac:dyDescent="0.35">
      <c r="A31" s="6"/>
      <c r="B31" s="3"/>
      <c r="C31" s="3"/>
      <c r="E31" s="14"/>
      <c r="F31" s="14"/>
      <c r="G31" s="2"/>
      <c r="H31" s="5"/>
      <c r="I31" s="5"/>
      <c r="J31" s="5"/>
      <c r="K31" s="5"/>
      <c r="L31" s="5"/>
      <c r="M31" s="5"/>
      <c r="N31" s="6"/>
      <c r="O31" s="12"/>
      <c r="P31" s="6"/>
      <c r="Q31" s="3"/>
      <c r="R31" s="3"/>
    </row>
    <row r="32" spans="1:18" x14ac:dyDescent="0.35">
      <c r="A32" s="6"/>
      <c r="B32" s="3"/>
      <c r="C32" s="3"/>
      <c r="E32" s="14"/>
      <c r="F32" s="14"/>
      <c r="G32" s="2"/>
      <c r="H32" s="5"/>
      <c r="I32" s="5"/>
      <c r="J32" s="5"/>
      <c r="K32" s="5"/>
      <c r="L32" s="27">
        <f>L30-1032597.36</f>
        <v>-0.64999999990686774</v>
      </c>
      <c r="M32" s="5"/>
      <c r="N32" s="6"/>
      <c r="O32" s="12"/>
      <c r="P32" s="6"/>
      <c r="Q32" s="3"/>
      <c r="R32" s="3"/>
    </row>
    <row r="33" spans="1:18" x14ac:dyDescent="0.35">
      <c r="A33" s="6"/>
      <c r="B33" s="3"/>
      <c r="C33" s="3"/>
      <c r="E33" s="14"/>
      <c r="F33" s="14"/>
      <c r="G33" s="2"/>
      <c r="H33" s="5"/>
      <c r="I33" s="5"/>
      <c r="J33" s="5"/>
      <c r="K33" s="5"/>
      <c r="L33" s="5"/>
      <c r="M33" s="5"/>
      <c r="N33" s="6"/>
      <c r="O33" s="12"/>
      <c r="P33" s="6"/>
      <c r="Q33" s="3"/>
      <c r="R33" s="3"/>
    </row>
    <row r="34" spans="1:18" x14ac:dyDescent="0.35">
      <c r="A34" s="6"/>
      <c r="B34" s="3"/>
      <c r="C34" s="3"/>
      <c r="D34" s="22"/>
      <c r="E34" s="14"/>
      <c r="F34" s="14"/>
      <c r="G34" s="2"/>
      <c r="H34" s="5"/>
      <c r="I34" s="5"/>
      <c r="J34" s="5"/>
      <c r="K34" s="5"/>
      <c r="L34" s="5"/>
      <c r="M34" s="5"/>
      <c r="N34" s="6"/>
      <c r="O34" s="12"/>
      <c r="P34" s="6"/>
      <c r="Q34" s="3"/>
      <c r="R34" s="3"/>
    </row>
    <row r="35" spans="1:18" x14ac:dyDescent="0.35">
      <c r="E35" s="14"/>
      <c r="F35" s="14"/>
      <c r="J35" s="4"/>
    </row>
    <row r="36" spans="1:18" x14ac:dyDescent="0.35">
      <c r="E36" s="14"/>
      <c r="F36" s="14"/>
      <c r="I36" s="7"/>
      <c r="J36" s="8"/>
      <c r="K36" s="9"/>
    </row>
    <row r="37" spans="1:18" x14ac:dyDescent="0.35">
      <c r="E37" s="14"/>
      <c r="F37" s="14"/>
      <c r="I37" s="7"/>
      <c r="J37" s="7"/>
      <c r="K37" s="10"/>
    </row>
    <row r="38" spans="1:18" x14ac:dyDescent="0.35">
      <c r="D38" s="22"/>
      <c r="E38" s="14"/>
      <c r="F38" s="14"/>
      <c r="I38" s="7"/>
      <c r="J38" s="9"/>
      <c r="K38" s="10"/>
    </row>
    <row r="39" spans="1:18" x14ac:dyDescent="0.35">
      <c r="E39" s="14"/>
      <c r="F39" s="14"/>
      <c r="I39" s="7"/>
      <c r="J39" s="7"/>
      <c r="K39" s="7"/>
    </row>
    <row r="40" spans="1:18" x14ac:dyDescent="0.35">
      <c r="E40" s="14"/>
      <c r="F40" s="14"/>
      <c r="J40" s="4"/>
    </row>
    <row r="41" spans="1:18" x14ac:dyDescent="0.35">
      <c r="E41" s="14"/>
      <c r="F41" s="14"/>
      <c r="J41" s="4"/>
    </row>
    <row r="42" spans="1:18" x14ac:dyDescent="0.35">
      <c r="D42" s="22"/>
      <c r="E42" s="14"/>
      <c r="F42" s="14"/>
      <c r="J42" s="4"/>
    </row>
    <row r="43" spans="1:18" x14ac:dyDescent="0.35">
      <c r="E43" s="14"/>
      <c r="F43" s="14"/>
      <c r="J43" s="4"/>
    </row>
    <row r="44" spans="1:18" x14ac:dyDescent="0.35">
      <c r="E44" s="14"/>
      <c r="F44" s="14"/>
      <c r="J44" s="4"/>
    </row>
    <row r="45" spans="1:18" x14ac:dyDescent="0.35">
      <c r="E45" s="14"/>
      <c r="F45" s="14"/>
      <c r="J45" s="4"/>
    </row>
    <row r="46" spans="1:18" x14ac:dyDescent="0.35">
      <c r="D46" s="22"/>
      <c r="E46" s="14"/>
      <c r="F46" s="14"/>
      <c r="J46" s="4"/>
    </row>
    <row r="47" spans="1:18" x14ac:dyDescent="0.35">
      <c r="E47" s="14"/>
      <c r="F47" s="14"/>
    </row>
    <row r="48" spans="1:18" x14ac:dyDescent="0.35">
      <c r="E48" s="14"/>
      <c r="F48" s="14"/>
    </row>
    <row r="49" spans="4:6" x14ac:dyDescent="0.35">
      <c r="E49" s="14"/>
      <c r="F49" s="14"/>
    </row>
    <row r="50" spans="4:6" x14ac:dyDescent="0.35">
      <c r="D50" s="22"/>
      <c r="E50" s="14"/>
      <c r="F50" s="14"/>
    </row>
    <row r="51" spans="4:6" x14ac:dyDescent="0.35">
      <c r="E51" s="14"/>
      <c r="F51" s="14"/>
    </row>
    <row r="52" spans="4:6" x14ac:dyDescent="0.35">
      <c r="E52" s="14"/>
      <c r="F52" s="14"/>
    </row>
    <row r="53" spans="4:6" x14ac:dyDescent="0.35">
      <c r="E53" s="14"/>
      <c r="F53" s="14"/>
    </row>
  </sheetData>
  <mergeCells count="7">
    <mergeCell ref="A6:S6"/>
    <mergeCell ref="A2:C2"/>
    <mergeCell ref="D2:F2"/>
    <mergeCell ref="G2:I2"/>
    <mergeCell ref="A3:C3"/>
    <mergeCell ref="D3:F3"/>
    <mergeCell ref="G3:I3"/>
  </mergeCells>
  <hyperlinks>
    <hyperlink ref="O8" r:id="rId1" xr:uid="{131657ED-C24E-4B1F-AAF6-7F521FAA7078}"/>
    <hyperlink ref="O9:O29" r:id="rId2" display="http://www.cegaipslp.org.mx/HV2020Dos.nsf/nombre_de_la_vista/BDF44327D467D178862585DD007FAE10/$File/FUENTE+FINANCIAMIENTO.pdf" xr:uid="{3FBCB2AB-0D4F-4485-9A9E-5D604CEF95E3}"/>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Gerardo García Méndez</cp:lastModifiedBy>
  <dcterms:created xsi:type="dcterms:W3CDTF">2018-06-16T16:25:19Z</dcterms:created>
  <dcterms:modified xsi:type="dcterms:W3CDTF">2020-09-08T23:16:20Z</dcterms:modified>
</cp:coreProperties>
</file>